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I7" i="2" l="1"/>
  <c r="I8" i="2"/>
  <c r="I10" i="2"/>
  <c r="I11" i="2"/>
  <c r="I12" i="2"/>
  <c r="I13" i="2" l="1"/>
  <c r="I9" i="2"/>
  <c r="K9" i="2" l="1"/>
  <c r="L9" i="2" s="1"/>
  <c r="J9" i="2"/>
  <c r="E14" i="2"/>
  <c r="F9" i="2" s="1"/>
  <c r="C14" i="2"/>
  <c r="D9" i="2" s="1"/>
  <c r="G14" i="2"/>
  <c r="H9" i="2" s="1"/>
  <c r="D14" i="2" l="1"/>
  <c r="K12" i="2"/>
  <c r="J12" i="2"/>
  <c r="K11" i="2"/>
  <c r="L11" i="2" s="1"/>
  <c r="K10" i="2"/>
  <c r="L10" i="2" s="1"/>
  <c r="J10" i="2"/>
  <c r="K8" i="2"/>
  <c r="L8" i="2" s="1"/>
  <c r="J8" i="2"/>
  <c r="K7" i="2"/>
  <c r="L7" i="2" s="1"/>
  <c r="H8" i="2" l="1"/>
  <c r="P18" i="2" s="1"/>
  <c r="H10" i="2"/>
  <c r="P19" i="2" s="1"/>
  <c r="H11" i="2"/>
  <c r="P20" i="2" s="1"/>
  <c r="H7" i="2"/>
  <c r="P17" i="2" s="1"/>
  <c r="F12" i="2"/>
  <c r="O21" i="2" s="1"/>
  <c r="F13" i="2"/>
  <c r="H12" i="2"/>
  <c r="P21" i="2" s="1"/>
  <c r="J13" i="2"/>
  <c r="D8" i="2"/>
  <c r="D10" i="2"/>
  <c r="D11" i="2"/>
  <c r="F10" i="2"/>
  <c r="O19" i="2" s="1"/>
  <c r="K13" i="2"/>
  <c r="L13" i="2" s="1"/>
  <c r="D12" i="2"/>
  <c r="D13" i="2"/>
  <c r="D7" i="2"/>
  <c r="H13" i="2"/>
  <c r="L12" i="2"/>
  <c r="K14" i="2"/>
  <c r="L14" i="2" s="1"/>
  <c r="J7" i="2"/>
  <c r="F8" i="2"/>
  <c r="O18" i="2" s="1"/>
  <c r="F11" i="2"/>
  <c r="O20" i="2" s="1"/>
  <c r="F14" i="2"/>
  <c r="F7" i="2"/>
  <c r="O17" i="2" s="1"/>
  <c r="J1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<sst xmlns="http://schemas.openxmlformats.org/spreadsheetml/2006/main" count="30" uniqueCount="22">
  <si>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</si>
  <si>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</si>
  <si>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</si>
  <si>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</si>
  <si>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</si>
  <si>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</si>
  <si>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</si>
  <si>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</si>
  <si>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</si>
  <si>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</si>
  <si>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</si>
  <si>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</si>
  <si>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</si>
  <si>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</si>
  <si>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</si>
  <si>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</si>
  <si>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</si>
  <si>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</si>
  <si>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</si>
  <si>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</si>
  <si>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ΟΚΤΩΒΡΙΟΣ</t>
  </si>
  <si>
    <t>ΝΟΕΜΒΡΙΟΣ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</si>
</sst>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5" fillId="33" borderId="6" xfId="0" applyNumberFormat="1" applyFont="1" applyFill="1" applyBorder="1"/>
    <xf numFmtId="164" fontId="33" fillId="0" borderId="11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Νοέμβριο 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0.13590528679322311</c:v>
                </c:pt>
                <c:pt idx="1">
                  <c:v>0.48364972443355786</c:v>
                </c:pt>
                <c:pt idx="2">
                  <c:v>0.12002449479485609</c:v>
                </c:pt>
                <c:pt idx="3">
                  <c:v>0.10875688916105328</c:v>
                </c:pt>
                <c:pt idx="4">
                  <c:v>0.15166360481730964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4.9745207473914095E-2</c:v>
                </c:pt>
                <c:pt idx="1">
                  <c:v>0.18078136374666343</c:v>
                </c:pt>
                <c:pt idx="2">
                  <c:v>0.16091361320067946</c:v>
                </c:pt>
                <c:pt idx="3">
                  <c:v>0.25348823101189033</c:v>
                </c:pt>
                <c:pt idx="4">
                  <c:v>0.35507158456685273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1504"/>
        <c:axId val="16743040"/>
      </c:barChart>
      <c:catAx>
        <c:axId val="1674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4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430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41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2019 και 2020 κατά διάρκεια- Νοέμβριος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-1689</c:v>
                </c:pt>
                <c:pt idx="1">
                  <c:v>-5887</c:v>
                </c:pt>
                <c:pt idx="2">
                  <c:v>-7576</c:v>
                </c:pt>
                <c:pt idx="3">
                  <c:v>2365</c:v>
                </c:pt>
                <c:pt idx="4">
                  <c:v>5693</c:v>
                </c:pt>
                <c:pt idx="5">
                  <c:v>7991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6192"/>
        <c:axId val="17183488"/>
      </c:barChart>
      <c:catAx>
        <c:axId val="1677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83488"/>
        <c:crosses val="autoZero"/>
        <c:auto val="1"/>
        <c:lblAlgn val="ctr"/>
        <c:lblOffset val="100"/>
        <c:noMultiLvlLbl val="0"/>
      </c:catAx>
      <c:valAx>
        <c:axId val="171834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76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P7" sqref="P7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7.425781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6.7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2" t="s">
        <v>20</v>
      </c>
      <c r="D4" s="52"/>
      <c r="E4" s="52" t="s">
        <v>21</v>
      </c>
      <c r="F4" s="52"/>
      <c r="G4" s="52"/>
      <c r="H4" s="52"/>
      <c r="I4" s="52"/>
      <c r="J4" s="52"/>
      <c r="K4" s="52"/>
      <c r="L4" s="54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2020</v>
      </c>
      <c r="D5" s="51"/>
      <c r="E5" s="51">
        <v>2019</v>
      </c>
      <c r="F5" s="51"/>
      <c r="G5" s="51">
        <v>2020</v>
      </c>
      <c r="H5" s="51"/>
      <c r="I5" s="51" t="s">
        <v>16</v>
      </c>
      <c r="J5" s="51"/>
      <c r="K5" s="51" t="s">
        <v>17</v>
      </c>
      <c r="L5" s="53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1072</v>
      </c>
      <c r="D7" s="32">
        <f>C7/C14</f>
        <v>3.4045796677994095E-2</v>
      </c>
      <c r="E7" s="39">
        <v>3329</v>
      </c>
      <c r="F7" s="32">
        <f>E7/E14</f>
        <v>0.13590528679322311</v>
      </c>
      <c r="G7" s="39">
        <v>1640</v>
      </c>
      <c r="H7" s="32">
        <f>G7/G14</f>
        <v>4.9745207473914095E-2</v>
      </c>
      <c r="I7" s="25">
        <f t="shared" ref="I7:I12" si="0">G7-E7</f>
        <v>-1689</v>
      </c>
      <c r="J7" s="26">
        <f t="shared" ref="J7:J13" si="1">I7/E7</f>
        <v>-0.50735956743766897</v>
      </c>
      <c r="K7" s="25">
        <f>G7-C7</f>
        <v>568</v>
      </c>
      <c r="L7" s="26">
        <f t="shared" ref="L7:L13" si="2">K7/G7</f>
        <v>0.34634146341463412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5086</v>
      </c>
      <c r="D8" s="32">
        <f>C8/C14</f>
        <v>0.16152697938831898</v>
      </c>
      <c r="E8" s="40">
        <v>11847</v>
      </c>
      <c r="F8" s="32">
        <f>E8/E14</f>
        <v>0.48364972443355786</v>
      </c>
      <c r="G8" s="40">
        <v>5960</v>
      </c>
      <c r="H8" s="32">
        <f>G8/G14</f>
        <v>0.18078136374666343</v>
      </c>
      <c r="I8" s="25">
        <f t="shared" si="0"/>
        <v>-5887</v>
      </c>
      <c r="J8" s="26">
        <f t="shared" si="1"/>
        <v>-0.49691905123659996</v>
      </c>
      <c r="K8" s="25">
        <f t="shared" ref="K8:K14" si="3">G8-C8</f>
        <v>874</v>
      </c>
      <c r="L8" s="26">
        <f t="shared" si="2"/>
        <v>0.14664429530201342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 t="shared" ref="C9" si="4">SUM(C7:C8)</f>
        <v>6158</v>
      </c>
      <c r="D9" s="33">
        <f>C9/C14</f>
        <v>0.19557277606631307</v>
      </c>
      <c r="E9" s="41">
        <f t="shared" ref="E9" si="5">SUM(E7:E8)</f>
        <v>15176</v>
      </c>
      <c r="F9" s="33">
        <f>E9/E14</f>
        <v>0.61955501122678103</v>
      </c>
      <c r="G9" s="41">
        <f t="shared" ref="G9" si="6">SUM(G7:G8)</f>
        <v>7600</v>
      </c>
      <c r="H9" s="33">
        <f>G9/G14</f>
        <v>0.23052657122057754</v>
      </c>
      <c r="I9" s="27">
        <f t="shared" si="0"/>
        <v>-7576</v>
      </c>
      <c r="J9" s="28">
        <f t="shared" si="1"/>
        <v>-0.49920927780706381</v>
      </c>
      <c r="K9" s="27">
        <f t="shared" si="3"/>
        <v>1442</v>
      </c>
      <c r="L9" s="28">
        <f t="shared" si="2"/>
        <v>0.18973684210526315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5662</v>
      </c>
      <c r="D10" s="32">
        <f>C10/C14</f>
        <v>0.17982024327500237</v>
      </c>
      <c r="E10" s="40">
        <v>2940</v>
      </c>
      <c r="F10" s="32">
        <f>E10/E14</f>
        <v>0.12002449479485609</v>
      </c>
      <c r="G10" s="40">
        <v>5305</v>
      </c>
      <c r="H10" s="32">
        <f>G10/G14</f>
        <v>0.16091361320067946</v>
      </c>
      <c r="I10" s="25">
        <f t="shared" si="0"/>
        <v>2365</v>
      </c>
      <c r="J10" s="26">
        <f t="shared" si="1"/>
        <v>0.80442176870748294</v>
      </c>
      <c r="K10" s="25">
        <f t="shared" si="3"/>
        <v>-357</v>
      </c>
      <c r="L10" s="26">
        <f t="shared" si="2"/>
        <v>-6.7295004712535342E-2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11117</v>
      </c>
      <c r="D11" s="32">
        <f>C11/C14</f>
        <v>0.35306634484072791</v>
      </c>
      <c r="E11" s="40">
        <v>2664</v>
      </c>
      <c r="F11" s="32">
        <f>E11/E14</f>
        <v>0.10875688916105328</v>
      </c>
      <c r="G11" s="40">
        <v>8357</v>
      </c>
      <c r="H11" s="32">
        <f>G11/G14</f>
        <v>0.25348823101189033</v>
      </c>
      <c r="I11" s="25">
        <f t="shared" si="0"/>
        <v>5693</v>
      </c>
      <c r="J11" s="26">
        <f t="shared" si="1"/>
        <v>2.1370120120120122</v>
      </c>
      <c r="K11" s="25">
        <f t="shared" si="3"/>
        <v>-2760</v>
      </c>
      <c r="L11" s="26">
        <f t="shared" si="2"/>
        <v>-0.33026205576163697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8550</v>
      </c>
      <c r="D12" s="33">
        <f>C12/C14</f>
        <v>0.27154063581795662</v>
      </c>
      <c r="E12" s="41">
        <v>3715</v>
      </c>
      <c r="F12" s="33">
        <f>E12/E14</f>
        <v>0.15166360481730964</v>
      </c>
      <c r="G12" s="41">
        <v>11706</v>
      </c>
      <c r="H12" s="33">
        <f>G12/G14</f>
        <v>0.35507158456685273</v>
      </c>
      <c r="I12" s="27">
        <f t="shared" si="0"/>
        <v>7991</v>
      </c>
      <c r="J12" s="28">
        <f t="shared" si="1"/>
        <v>2.1510094212651412</v>
      </c>
      <c r="K12" s="27">
        <f t="shared" si="3"/>
        <v>3156</v>
      </c>
      <c r="L12" s="28">
        <f t="shared" si="2"/>
        <v>0.26960533059969244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 t="shared" ref="C13" si="7">C11+C12</f>
        <v>19667</v>
      </c>
      <c r="D13" s="33">
        <f>C13/C14</f>
        <v>0.62460698065868459</v>
      </c>
      <c r="E13" s="42">
        <f t="shared" ref="E13" si="8">E11+E12</f>
        <v>6379</v>
      </c>
      <c r="F13" s="33">
        <f>E13/E14</f>
        <v>0.26042049397836292</v>
      </c>
      <c r="G13" s="42">
        <f t="shared" ref="G13" si="9">G11+G12</f>
        <v>20063</v>
      </c>
      <c r="H13" s="33">
        <f>G13/G14</f>
        <v>0.60855981557874306</v>
      </c>
      <c r="I13" s="27">
        <f>SUM(I11,I12)</f>
        <v>13684</v>
      </c>
      <c r="J13" s="28">
        <f t="shared" si="1"/>
        <v>2.145163818780373</v>
      </c>
      <c r="K13" s="35">
        <f t="shared" ref="K13" si="10">K11+K12</f>
        <v>396</v>
      </c>
      <c r="L13" s="28">
        <f t="shared" si="2"/>
        <v>1.9737825848576983E-2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11">C7+C8+C10+C11+C12</f>
        <v>31487</v>
      </c>
      <c r="D14" s="45">
        <f>C14/C14</f>
        <v>1</v>
      </c>
      <c r="E14" s="44">
        <f t="shared" ref="E14" si="12">E7+E8+E10+E11+E12</f>
        <v>24495</v>
      </c>
      <c r="F14" s="45">
        <f>E14/E14</f>
        <v>1</v>
      </c>
      <c r="G14" s="44">
        <f>G7+G8+G10+G11+G12</f>
        <v>32968</v>
      </c>
      <c r="H14" s="45">
        <v>1</v>
      </c>
      <c r="I14" s="46">
        <f>SUM(I7,I8,I10,I13)</f>
        <v>8473</v>
      </c>
      <c r="J14" s="47">
        <f>I14/E14</f>
        <v>0.34590732802612778</v>
      </c>
      <c r="K14" s="48">
        <f t="shared" si="3"/>
        <v>1481</v>
      </c>
      <c r="L14" s="49">
        <f>K14/G14</f>
        <v>4.4922348944430965E-2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2019</v>
      </c>
      <c r="P16" s="19">
        <v>2020</v>
      </c>
    </row>
    <row r="17" spans="14:24" ht="13.5" thickBot="1" x14ac:dyDescent="0.25">
      <c r="N17" s="12" t="s">
        <v>12</v>
      </c>
      <c r="O17" s="13">
        <f>F7</f>
        <v>0.13590528679322311</v>
      </c>
      <c r="P17" s="13">
        <f>H7</f>
        <v>4.9745207473914095E-2</v>
      </c>
    </row>
    <row r="18" spans="14:24" ht="13.5" thickBot="1" x14ac:dyDescent="0.25">
      <c r="N18" s="18" t="s">
        <v>15</v>
      </c>
      <c r="O18" s="13">
        <f>F8</f>
        <v>0.48364972443355786</v>
      </c>
      <c r="P18" s="13">
        <f>H8</f>
        <v>0.18078136374666343</v>
      </c>
    </row>
    <row r="19" spans="14:24" ht="16.5" thickBot="1" x14ac:dyDescent="0.3">
      <c r="N19" s="15" t="s">
        <v>11</v>
      </c>
      <c r="O19" s="13">
        <f>F10</f>
        <v>0.12002449479485609</v>
      </c>
      <c r="P19" s="13">
        <f>H10</f>
        <v>0.16091361320067946</v>
      </c>
      <c r="X19" s="8"/>
    </row>
    <row r="20" spans="14:24" ht="13.5" thickBot="1" x14ac:dyDescent="0.25">
      <c r="N20" s="15" t="s">
        <v>10</v>
      </c>
      <c r="O20" s="13">
        <f>F11</f>
        <v>0.10875688916105328</v>
      </c>
      <c r="P20" s="13">
        <f>H11</f>
        <v>0.25348823101189033</v>
      </c>
    </row>
    <row r="21" spans="14:24" ht="13.5" thickBot="1" x14ac:dyDescent="0.25">
      <c r="N21" s="16" t="s">
        <v>9</v>
      </c>
      <c r="O21" s="17">
        <f>F12</f>
        <v>0.15166360481730964</v>
      </c>
      <c r="P21" s="17">
        <f>H12</f>
        <v>0.35507158456685273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2020-12-07T11:09:45Z</cp:lastPrinted>
  <dcterms:created xsi:type="dcterms:W3CDTF">2003-11-05T10:42:27Z</dcterms:created>
  <dcterms:modified xsi:type="dcterms:W3CDTF">2020-12-07T11:10:04Z</dcterms:modified>
</cp:coreProperties>
</file>